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653 СО СВП пос. Аэропорт-2\ЗК МСП СКС-2653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Обоснование!$A$1:$AD$39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 l="1"/>
  <c r="AC18" i="1" s="1"/>
  <c r="AC19" i="1" s="1"/>
  <c r="AA18" i="1"/>
  <c r="AD18" i="1" l="1"/>
</calcChain>
</file>

<file path=xl/sharedStrings.xml><?xml version="1.0" encoding="utf-8"?>
<sst xmlns="http://schemas.openxmlformats.org/spreadsheetml/2006/main" count="75" uniqueCount="72">
  <si>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</si>
  <si>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</si>
  <si>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</si>
  <si>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</si>
  <si>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</si>
  <si>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</si>
  <si>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</si>
  <si>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</si>
  <si>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</si>
  <si>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</si>
  <si>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Проведение сервисного планового обслуживания станции водоподготовки пос. Аэропорт-2</t>
  </si>
  <si>
    <t>Место поставки, выполнения работ или оказания услуг</t>
  </si>
  <si>
    <t xml:space="preserve">г. Самара, станция водоподготовки пос. Аэропорт-2 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</si>
  <si>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</si>
  <si>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</si>
  <si>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</si>
  <si>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</si>
  <si>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</si>
  <si>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</si>
  <si>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</si>
  <si>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</si>
  <si>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</si>
  <si>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</si>
  <si>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</si>
  <si>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</si>
  <si>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</si>
  <si>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</si>
  <si>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</si>
  <si>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</si>
  <si>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</si>
  <si>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</si>
  <si>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</si>
  <si>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</si>
  <si>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</si>
  <si>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</si>
  <si>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</si>
  <si>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</si>
  <si>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</si>
  <si>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</si>
  <si>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</si>
  <si>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</si>
  <si>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</si>
  <si>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</si>
  <si>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</si>
  <si>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</si>
  <si>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</si>
  <si>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</si>
  <si>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</si>
  <si>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</si>
  <si>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</si>
  <si>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</si>
  <si>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</si>
  <si>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</si>
  <si>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</si>
  <si>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</si>
  <si>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</si>
  <si>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</si>
  <si>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</si>
  <si>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</si>
  <si>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Проведение сервисного планового обслуживания СВП пос. Аэропорт-2</t>
  </si>
  <si>
    <t>Общая НМЦ договора установлена Заказчиком</t>
  </si>
  <si>
    <t>Приложения:</t>
  </si>
  <si>
    <t>Исполнитель:</t>
  </si>
  <si>
    <t>Заместитель главного технолога</t>
  </si>
  <si>
    <t>Кукина Н.Е.</t>
  </si>
  <si>
    <t>дата</t>
  </si>
  <si>
    <t>должность</t>
  </si>
  <si>
    <t>подпись</t>
  </si>
  <si>
    <t>Руководитель подразделения снабжения:</t>
  </si>
  <si>
    <t>Директор по закупкам и логистике</t>
  </si>
  <si>
    <t>Тексин И.В.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</si>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</sst>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14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3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2" fillId="0" borderId="1" xfId="1" applyNumberFormat="1" applyFont="1" applyBorder="1" applyAlignment="1" applyProtection="1">
      <alignment horizontal="center" vertical="center" wrapText="1"/>
    </xf>
    <xf numFmtId="167" fontId="12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515520</xdr:colOff>
      <xdr:row>27</xdr:row>
      <xdr:rowOff>81360</xdr:rowOff>
    </xdr:to>
    <xdr:sp macro="" textlink="">
      <xdr:nvSpPr>
        <xdr:cNvPr id="4" name="CustomShape 1" hidden="1"/>
        <xdr:cNvSpPr/>
      </xdr:nvSpPr>
      <xdr:spPr>
        <a:xfrm>
          <a:off x="0" y="0"/>
          <a:ext cx="7822440" cy="7695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515520</xdr:colOff>
      <xdr:row>27</xdr:row>
      <xdr:rowOff>81360</xdr:rowOff>
    </xdr:to>
    <xdr:sp macro="" textlink="">
      <xdr:nvSpPr>
        <xdr:cNvPr id="5" name="CustomShape 1" hidden="1"/>
        <xdr:cNvSpPr/>
      </xdr:nvSpPr>
      <xdr:spPr>
        <a:xfrm>
          <a:off x="0" y="0"/>
          <a:ext cx="7822440" cy="7695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515520</xdr:colOff>
      <xdr:row>27</xdr:row>
      <xdr:rowOff>81360</xdr:rowOff>
    </xdr:to>
    <xdr:sp macro="" textlink="">
      <xdr:nvSpPr>
        <xdr:cNvPr id="6" name="CustomShape 1" hidden="1"/>
        <xdr:cNvSpPr/>
      </xdr:nvSpPr>
      <xdr:spPr>
        <a:xfrm>
          <a:off x="0" y="0"/>
          <a:ext cx="7822440" cy="7695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515520</xdr:colOff>
      <xdr:row>27</xdr:row>
      <xdr:rowOff>81360</xdr:rowOff>
    </xdr:to>
    <xdr:sp macro="" textlink="">
      <xdr:nvSpPr>
        <xdr:cNvPr id="7" name="CustomShape 1" hidden="1"/>
        <xdr:cNvSpPr/>
      </xdr:nvSpPr>
      <xdr:spPr>
        <a:xfrm>
          <a:off x="0" y="0"/>
          <a:ext cx="7822440" cy="7695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515520</xdr:colOff>
      <xdr:row>27</xdr:row>
      <xdr:rowOff>81360</xdr:rowOff>
    </xdr:to>
    <xdr:sp macro="" textlink="">
      <xdr:nvSpPr>
        <xdr:cNvPr id="8" name="CustomShape 1" hidden="1"/>
        <xdr:cNvSpPr/>
      </xdr:nvSpPr>
      <xdr:spPr>
        <a:xfrm>
          <a:off x="0" y="0"/>
          <a:ext cx="7822440" cy="7695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37"/>
  <sheetViews>
    <sheetView tabSelected="1" view="pageBreakPreview" zoomScale="75" zoomScaleNormal="70" zoomScalePageLayoutView="7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I5" sqref="I5"/>
    </sheetView>
  </sheetViews>
  <sheetFormatPr defaultColWidth="8.85546875" defaultRowHeight="12.75" x14ac:dyDescent="0.2"/>
  <cols>
    <col min="1" max="1" width="4.42578125" style="15" customWidth="1"/>
    <col min="2" max="2" width="10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4.7109375" style="15" customWidth="1"/>
    <col min="10" max="10" width="14.42578125" style="15" customWidth="1"/>
    <col min="11" max="11" width="27.5703125" style="15" customWidth="1"/>
    <col min="12" max="14" width="15.42578125" style="15" customWidth="1"/>
    <col min="15" max="26" width="12.7109375" style="15" hidden="1" customWidth="1"/>
    <col min="27" max="27" width="14.7109375" style="15" customWidth="1"/>
    <col min="28" max="28" width="12" style="15" customWidth="1"/>
    <col min="29" max="29" width="12.85546875" style="15" customWidth="1"/>
    <col min="30" max="30" width="14.28515625" style="15" customWidth="1"/>
    <col min="31" max="1025" width="8.85546875" style="15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6.5" customHeight="1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 x14ac:dyDescent="0.2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 x14ac:dyDescent="0.2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 x14ac:dyDescent="0.2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 x14ac:dyDescent="0.2">
      <c r="C10" s="20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7" customHeight="1" x14ac:dyDescent="0.2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45.75" customHeight="1" x14ac:dyDescent="0.2">
      <c r="C12" s="20" t="s">
        <v>13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 x14ac:dyDescent="0.2"/>
    <row r="14" spans="1:30" ht="25.5" customHeight="1" x14ac:dyDescent="0.2">
      <c r="A14" s="12" t="s">
        <v>14</v>
      </c>
      <c r="B14" s="12" t="s">
        <v>15</v>
      </c>
      <c r="C14" s="12" t="s">
        <v>16</v>
      </c>
      <c r="D14" s="12" t="s">
        <v>17</v>
      </c>
      <c r="E14" s="12" t="s">
        <v>18</v>
      </c>
      <c r="F14" s="12" t="s">
        <v>19</v>
      </c>
      <c r="G14" s="12"/>
      <c r="H14" s="12"/>
      <c r="I14" s="12"/>
      <c r="J14" s="11" t="s">
        <v>20</v>
      </c>
      <c r="K14" s="12" t="s">
        <v>21</v>
      </c>
      <c r="L14" s="10" t="s">
        <v>22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9" t="s">
        <v>23</v>
      </c>
      <c r="AB14" s="8" t="s">
        <v>24</v>
      </c>
      <c r="AC14" s="12" t="s">
        <v>25</v>
      </c>
      <c r="AD14" s="7" t="s">
        <v>26</v>
      </c>
    </row>
    <row r="15" spans="1:30" ht="28.5" customHeight="1" x14ac:dyDescent="0.2">
      <c r="A15" s="12"/>
      <c r="B15" s="12"/>
      <c r="C15" s="12"/>
      <c r="D15" s="12"/>
      <c r="E15" s="12"/>
      <c r="F15" s="12" t="s">
        <v>27</v>
      </c>
      <c r="G15" s="12" t="s">
        <v>28</v>
      </c>
      <c r="H15" s="12" t="s">
        <v>29</v>
      </c>
      <c r="I15" s="12" t="s">
        <v>30</v>
      </c>
      <c r="J15" s="11"/>
      <c r="K15" s="11"/>
      <c r="L15" s="6" t="s">
        <v>31</v>
      </c>
      <c r="M15" s="6"/>
      <c r="N15" s="6"/>
      <c r="O15" s="6"/>
      <c r="P15" s="6"/>
      <c r="Q15" s="6" t="s">
        <v>32</v>
      </c>
      <c r="R15" s="6"/>
      <c r="S15" s="6"/>
      <c r="T15" s="6"/>
      <c r="U15" s="6"/>
      <c r="V15" s="12" t="s">
        <v>33</v>
      </c>
      <c r="W15" s="12"/>
      <c r="X15" s="12"/>
      <c r="Y15" s="12"/>
      <c r="Z15" s="12"/>
      <c r="AA15" s="9"/>
      <c r="AB15" s="8"/>
      <c r="AC15" s="8"/>
      <c r="AD15" s="7"/>
    </row>
    <row r="16" spans="1:30" ht="52.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1"/>
      <c r="K16" s="11"/>
      <c r="L16" s="21"/>
      <c r="M16" s="21"/>
      <c r="N16" s="21"/>
      <c r="O16" s="21"/>
      <c r="P16" s="21"/>
      <c r="Q16" s="21" t="s">
        <v>34</v>
      </c>
      <c r="R16" s="21" t="s">
        <v>35</v>
      </c>
      <c r="S16" s="21" t="s">
        <v>36</v>
      </c>
      <c r="T16" s="21" t="s">
        <v>37</v>
      </c>
      <c r="U16" s="21" t="s">
        <v>38</v>
      </c>
      <c r="V16" s="21" t="s">
        <v>39</v>
      </c>
      <c r="W16" s="21" t="s">
        <v>40</v>
      </c>
      <c r="X16" s="21" t="s">
        <v>41</v>
      </c>
      <c r="Y16" s="21" t="s">
        <v>42</v>
      </c>
      <c r="Z16" s="21" t="s">
        <v>43</v>
      </c>
      <c r="AA16" s="9"/>
      <c r="AB16" s="8"/>
      <c r="AC16" s="8"/>
      <c r="AD16" s="7"/>
    </row>
    <row r="17" spans="1:30" s="26" customFormat="1" ht="15.75" customHeigh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44</v>
      </c>
      <c r="M17" s="22" t="s">
        <v>45</v>
      </c>
      <c r="N17" s="22" t="s">
        <v>46</v>
      </c>
      <c r="O17" s="22" t="s">
        <v>47</v>
      </c>
      <c r="P17" s="22" t="s">
        <v>48</v>
      </c>
      <c r="Q17" s="22" t="s">
        <v>49</v>
      </c>
      <c r="R17" s="22" t="s">
        <v>50</v>
      </c>
      <c r="S17" s="22" t="s">
        <v>51</v>
      </c>
      <c r="T17" s="22" t="s">
        <v>52</v>
      </c>
      <c r="U17" s="22" t="s">
        <v>53</v>
      </c>
      <c r="V17" s="22" t="s">
        <v>54</v>
      </c>
      <c r="W17" s="22" t="s">
        <v>55</v>
      </c>
      <c r="X17" s="22" t="s">
        <v>56</v>
      </c>
      <c r="Y17" s="22" t="s">
        <v>57</v>
      </c>
      <c r="Z17" s="22" t="s">
        <v>58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34.5" customHeight="1" x14ac:dyDescent="0.2">
      <c r="A18" s="27">
        <v>1</v>
      </c>
      <c r="B18" s="28"/>
      <c r="C18" s="29" t="s">
        <v>59</v>
      </c>
      <c r="D18" s="30"/>
      <c r="E18" s="31">
        <v>1</v>
      </c>
      <c r="F18" s="32"/>
      <c r="G18" s="31"/>
      <c r="H18" s="33"/>
      <c r="I18" s="33"/>
      <c r="J18" s="30"/>
      <c r="K18" s="31"/>
      <c r="L18" s="34">
        <v>3647961.3</v>
      </c>
      <c r="M18" s="35">
        <v>3364624.5</v>
      </c>
      <c r="N18" s="34">
        <v>3612544.2</v>
      </c>
      <c r="O18" s="35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7">
        <f>COUNTIF(K18:Z18,"&gt;0")</f>
        <v>3</v>
      </c>
      <c r="AB18" s="38">
        <f>CEILING(SUM(K18:Z18)/COUNTIF(K18:Z18,"&gt;0"),0.01)</f>
        <v>3541710</v>
      </c>
      <c r="AC18" s="38">
        <f>AB18*E18</f>
        <v>3541710</v>
      </c>
      <c r="AD18" s="39">
        <f>STDEV(K18:Z18)/AB18*100</f>
        <v>4.3588989435406731</v>
      </c>
    </row>
    <row r="19" spans="1:30" ht="24" customHeight="1" x14ac:dyDescent="0.2">
      <c r="A19" s="40"/>
      <c r="B19" s="41"/>
      <c r="C19" s="5" t="s">
        <v>60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3"/>
      <c r="AC19" s="43">
        <f>SUM(AC18:AC18)</f>
        <v>3541710</v>
      </c>
      <c r="AD19" s="44"/>
    </row>
    <row r="20" spans="1:30" ht="13.5" customHeight="1" x14ac:dyDescent="0.2"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6"/>
    </row>
    <row r="21" spans="1:30" s="47" customFormat="1" ht="17.25" customHeight="1" x14ac:dyDescent="0.2">
      <c r="C21" s="47" t="s">
        <v>61</v>
      </c>
    </row>
    <row r="22" spans="1:30" ht="13.5" customHeight="1" x14ac:dyDescent="0.2">
      <c r="L22" s="48"/>
    </row>
    <row r="23" spans="1:30" ht="13.5" customHeight="1" x14ac:dyDescent="0.2">
      <c r="L23" s="48"/>
    </row>
    <row r="24" spans="1:30" s="49" customFormat="1" ht="13.5" customHeight="1" x14ac:dyDescent="0.25">
      <c r="C24" s="50" t="s">
        <v>62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30" s="49" customFormat="1" ht="13.5" customHeight="1" x14ac:dyDescent="0.25"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30" s="49" customFormat="1" ht="13.5" customHeight="1" x14ac:dyDescent="0.25">
      <c r="C26" s="51">
        <v>44552</v>
      </c>
      <c r="D26" s="52"/>
      <c r="E26" s="52"/>
      <c r="F26" s="4" t="s">
        <v>63</v>
      </c>
      <c r="G26" s="4"/>
      <c r="H26" s="4"/>
      <c r="I26" s="4"/>
      <c r="J26" s="4"/>
      <c r="K26" s="53"/>
      <c r="L26" s="4"/>
      <c r="M26" s="4"/>
      <c r="N26" s="4"/>
      <c r="O26" s="54"/>
      <c r="P26" s="54"/>
      <c r="Q26" s="15"/>
      <c r="R26" s="15"/>
      <c r="S26" s="15"/>
      <c r="T26" s="15"/>
      <c r="U26" s="15"/>
      <c r="V26" s="3" t="s">
        <v>64</v>
      </c>
      <c r="W26" s="3"/>
      <c r="X26" s="3"/>
      <c r="Y26" s="3"/>
      <c r="Z26" s="3"/>
      <c r="AA26" s="3"/>
      <c r="AB26" s="3"/>
      <c r="AC26" s="55"/>
    </row>
    <row r="27" spans="1:30" s="49" customFormat="1" ht="13.5" customHeight="1" x14ac:dyDescent="0.25">
      <c r="C27" s="56" t="s">
        <v>65</v>
      </c>
      <c r="D27" s="52"/>
      <c r="E27" s="52"/>
      <c r="F27" s="2" t="s">
        <v>66</v>
      </c>
      <c r="G27" s="2"/>
      <c r="H27" s="2"/>
      <c r="I27" s="2"/>
      <c r="J27" s="2"/>
      <c r="K27" s="15"/>
      <c r="L27" s="1" t="s">
        <v>67</v>
      </c>
      <c r="M27" s="1"/>
      <c r="N27" s="1"/>
      <c r="O27" s="54"/>
      <c r="P27" s="54"/>
      <c r="Q27" s="15"/>
      <c r="R27" s="15"/>
      <c r="S27" s="15"/>
      <c r="T27" s="15"/>
      <c r="U27" s="15"/>
      <c r="V27" s="2"/>
      <c r="W27" s="2"/>
      <c r="X27" s="2"/>
      <c r="Y27" s="2"/>
      <c r="Z27" s="2"/>
      <c r="AA27" s="2"/>
      <c r="AB27" s="2"/>
    </row>
    <row r="28" spans="1:30" ht="13.5" customHeight="1" x14ac:dyDescent="0.2">
      <c r="C28" s="57"/>
    </row>
    <row r="29" spans="1:30" ht="13.5" customHeight="1" x14ac:dyDescent="0.2">
      <c r="C29" s="50" t="s">
        <v>68</v>
      </c>
    </row>
    <row r="30" spans="1:30" ht="13.5" customHeight="1" x14ac:dyDescent="0.2"/>
    <row r="31" spans="1:30" x14ac:dyDescent="0.2">
      <c r="C31" s="51"/>
      <c r="D31" s="52"/>
      <c r="E31" s="52"/>
      <c r="F31" s="4" t="s">
        <v>69</v>
      </c>
      <c r="G31" s="4"/>
      <c r="H31" s="4"/>
      <c r="I31" s="4"/>
      <c r="J31" s="4"/>
      <c r="K31" s="53"/>
      <c r="L31" s="4"/>
      <c r="M31" s="4"/>
      <c r="N31" s="4"/>
      <c r="O31" s="54"/>
      <c r="P31" s="54"/>
      <c r="V31" s="3" t="s">
        <v>70</v>
      </c>
      <c r="W31" s="3"/>
      <c r="X31" s="3"/>
      <c r="Y31" s="3"/>
      <c r="Z31" s="3"/>
      <c r="AA31" s="3"/>
      <c r="AB31" s="3"/>
    </row>
    <row r="32" spans="1:30" x14ac:dyDescent="0.2">
      <c r="C32" s="56" t="s">
        <v>65</v>
      </c>
      <c r="D32" s="52"/>
      <c r="E32" s="52"/>
      <c r="F32" s="2" t="s">
        <v>66</v>
      </c>
      <c r="G32" s="2"/>
      <c r="H32" s="2"/>
      <c r="I32" s="2"/>
      <c r="J32" s="2"/>
      <c r="L32" s="1" t="s">
        <v>67</v>
      </c>
      <c r="M32" s="1"/>
      <c r="N32" s="1"/>
      <c r="O32" s="54"/>
      <c r="P32" s="54"/>
      <c r="V32" s="2"/>
      <c r="W32" s="2"/>
      <c r="X32" s="2"/>
      <c r="Y32" s="2"/>
      <c r="Z32" s="2"/>
      <c r="AA32" s="2"/>
      <c r="AB32" s="2"/>
    </row>
    <row r="35" spans="3:30" x14ac:dyDescent="0.2">
      <c r="C35" s="50" t="s">
        <v>71</v>
      </c>
    </row>
    <row r="37" spans="3:30" x14ac:dyDescent="0.2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</sheetData>
  <mergeCells count="42">
    <mergeCell ref="C37:AD37"/>
    <mergeCell ref="F31:J31"/>
    <mergeCell ref="L31:N31"/>
    <mergeCell ref="V31:AB31"/>
    <mergeCell ref="F32:J32"/>
    <mergeCell ref="L32:N32"/>
    <mergeCell ref="V32:AB32"/>
    <mergeCell ref="C19:M19"/>
    <mergeCell ref="F26:J26"/>
    <mergeCell ref="L26:N26"/>
    <mergeCell ref="V26:AB26"/>
    <mergeCell ref="F27:J27"/>
    <mergeCell ref="L27:N27"/>
    <mergeCell ref="V27:AB27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0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17</cp:revision>
  <cp:lastPrinted>2021-09-06T10:28:10Z</cp:lastPrinted>
  <dcterms:created xsi:type="dcterms:W3CDTF">1996-10-08T23:32:33Z</dcterms:created>
  <dcterms:modified xsi:type="dcterms:W3CDTF">2022-12-27T12:48:37Z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